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0.41\Public\Sekcja Ekonomiczna\PRZETARGI_2026\DUŻE\W przygotowaniu 2026\4 Przebudowa 1172 Cieplice\"/>
    </mc:Choice>
  </mc:AlternateContent>
  <bookViews>
    <workbookView xWindow="0" yWindow="0" windowWidth="15780" windowHeight="1120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9" i="1" l="1"/>
  <c r="F68" i="1"/>
  <c r="F58" i="1"/>
  <c r="F59" i="1"/>
  <c r="F60" i="1"/>
  <c r="F61" i="1"/>
  <c r="F62" i="1"/>
  <c r="F63" i="1"/>
  <c r="F64" i="1"/>
  <c r="F65" i="1"/>
  <c r="F66" i="1"/>
  <c r="F57" i="1"/>
  <c r="F48" i="1"/>
  <c r="F49" i="1"/>
  <c r="F50" i="1"/>
  <c r="F51" i="1"/>
  <c r="F52" i="1"/>
  <c r="F53" i="1"/>
  <c r="F54" i="1"/>
  <c r="F55" i="1"/>
  <c r="F47" i="1"/>
  <c r="F38" i="1"/>
  <c r="F39" i="1"/>
  <c r="F40" i="1"/>
  <c r="F41" i="1"/>
  <c r="F42" i="1"/>
  <c r="F43" i="1"/>
  <c r="F44" i="1"/>
  <c r="F45" i="1"/>
  <c r="F37" i="1"/>
  <c r="F35" i="1"/>
  <c r="F28" i="1"/>
  <c r="F29" i="1"/>
  <c r="F30" i="1"/>
  <c r="F31" i="1"/>
  <c r="F32" i="1"/>
  <c r="F33" i="1"/>
  <c r="F27" i="1"/>
  <c r="F18" i="1"/>
  <c r="F19" i="1"/>
  <c r="F20" i="1"/>
  <c r="F21" i="1"/>
  <c r="F22" i="1"/>
  <c r="F23" i="1"/>
  <c r="F24" i="1"/>
  <c r="F25" i="1"/>
  <c r="F17" i="1"/>
  <c r="F7" i="1"/>
  <c r="F8" i="1"/>
  <c r="F9" i="1"/>
  <c r="F10" i="1"/>
  <c r="F11" i="1"/>
  <c r="F12" i="1"/>
  <c r="F13" i="1"/>
  <c r="F14" i="1"/>
  <c r="F15" i="1"/>
  <c r="F6" i="1"/>
  <c r="F70" i="1" l="1"/>
  <c r="F71" i="1" s="1"/>
  <c r="F72" i="1" s="1"/>
</calcChain>
</file>

<file path=xl/sharedStrings.xml><?xml version="1.0" encoding="utf-8"?>
<sst xmlns="http://schemas.openxmlformats.org/spreadsheetml/2006/main" count="195" uniqueCount="141">
  <si>
    <t>Lp.</t>
  </si>
  <si>
    <t>Opis</t>
  </si>
  <si>
    <t>Ilość</t>
  </si>
  <si>
    <t>Wartość</t>
  </si>
  <si>
    <t xml:space="preserve">Przygotowanie terenu pod budowę </t>
  </si>
  <si>
    <t>1.1</t>
  </si>
  <si>
    <t>Odtworzenie trasy i punktów wysokościowych dla liniowych robót  ziemnych w terenie równinnym</t>
  </si>
  <si>
    <t>km</t>
  </si>
  <si>
    <t>1.2</t>
  </si>
  <si>
    <t>Rozebranie nawierzchni z tłucznia kamiennego, grubość  nawierzchni 15 cm</t>
  </si>
  <si>
    <t>m2</t>
  </si>
  <si>
    <t>1.3</t>
  </si>
  <si>
    <t>Rozebranie nawierzchni z betonu asfaltowego, grubość  nawierzchni 8 cm</t>
  </si>
  <si>
    <t>1.4</t>
  </si>
  <si>
    <t>Rozebranie podbudowy z kruszywa łamanego lub naturalnego,  grubość warstwy 15 cm</t>
  </si>
  <si>
    <t>1.5</t>
  </si>
  <si>
    <t>Rozebranie chodników z kostki brukowej betonowej, ułożonej na  podsypce cementowo-piaskowej</t>
  </si>
  <si>
    <t>1.6</t>
  </si>
  <si>
    <t>Rozebranie krawężników betonowych, ułożonych na podsypce  cementowo-piaskowej</t>
  </si>
  <si>
    <t>m</t>
  </si>
  <si>
    <t>1.7</t>
  </si>
  <si>
    <t>Mechaniczne usunięcie warstwy ziemi urodzajnej (humusu)  grubość warstwy do 15 cm, na odległość do 30 m.</t>
  </si>
  <si>
    <t>1.8</t>
  </si>
  <si>
    <t>Rozebranie obrzeży betonowych o wymiarach 8x30 cm, na  podsypce piaskowej.</t>
  </si>
  <si>
    <t>1.9</t>
  </si>
  <si>
    <t>Rozebranie części przelotowej przepustów z rur betonowych o  średnicy 30-60 cm z uprzednim odkopaniem przepustów</t>
  </si>
  <si>
    <t>1.10</t>
  </si>
  <si>
    <t>2.1</t>
  </si>
  <si>
    <t>Koryta wykonywane na poszerzeniach jezdni lub chodników, o  głębokości 30 cm w gruntach kat. V-VI Krotność = 1,667</t>
  </si>
  <si>
    <t>2.2</t>
  </si>
  <si>
    <t>Wykonanie podbudowy z mieszanki związanej cementem C1,5/2 z  wytwórni, grubość warstwy 15 cm</t>
  </si>
  <si>
    <t>2.3</t>
  </si>
  <si>
    <t>Wykonanie podbudowy z kruszywa łamanego frakcji 0-31,50 mm,  warstwa dolna, grubość warstwy po zagęszczeniu 20 cm</t>
  </si>
  <si>
    <t>2.4</t>
  </si>
  <si>
    <t>2.5</t>
  </si>
  <si>
    <t>Ułożenie geosiatki o wytrzymałości powyżej 80 kN/m na styku  poszerzenia nawierzchni z istniejącą nawierzchnią</t>
  </si>
  <si>
    <t>2.6</t>
  </si>
  <si>
    <t>t</t>
  </si>
  <si>
    <t>2.7</t>
  </si>
  <si>
    <t>2.8</t>
  </si>
  <si>
    <t>2.9</t>
  </si>
  <si>
    <t>Wykonanie warstwy ścieralnej z mieszanki mineralno-asfaltowej AC  11 S, grubość warstwy po  zagęszczeniu 4 cm</t>
  </si>
  <si>
    <t>3.1</t>
  </si>
  <si>
    <t>3.2</t>
  </si>
  <si>
    <t>Wykonanie podbudowy z mieszanki związanej cementem C1,5/2 z  wytwórni, grubość warstwy 10 cm</t>
  </si>
  <si>
    <t>3.3</t>
  </si>
  <si>
    <t>Wykonanie podbudowy z kruszywa łamanego frakcji 0-31,50 mm,  warstwa dolna, grubość warstwy po zagęszczeniu 15 cm</t>
  </si>
  <si>
    <t>3.4</t>
  </si>
  <si>
    <t>Nawierzchnia z kostki brukowej betonowej szarej o grubości 8 cm  na podsypce cementowo-piaskowej, spoiny wypełnione piaskiem</t>
  </si>
  <si>
    <t>3.5</t>
  </si>
  <si>
    <t>Ściek przykrawężnikowy z kostki brukowej betonowej szarej o  grubości 8 cm  na ławie betonowej</t>
  </si>
  <si>
    <t>3.6</t>
  </si>
  <si>
    <t>Ustawienie krawężników betonowych o wymiarach 15x30 cm wraz  z wykonaniem ławy z oporem z betonu C12/15</t>
  </si>
  <si>
    <t>3.7</t>
  </si>
  <si>
    <t>Ustawienie obrzeży betonowych o wymiarach 8x30 cm na ławie z  oporem z betonu C8/10, spoiny wypełnione zaprawą cementową</t>
  </si>
  <si>
    <t>4.1</t>
  </si>
  <si>
    <t>Wykonanie umocnienia pobocza z kruszywa łamanego, grubość  warstwy po zagęszczeniu 8 cm</t>
  </si>
  <si>
    <t>5.1</t>
  </si>
  <si>
    <t>5.2</t>
  </si>
  <si>
    <t>5.3</t>
  </si>
  <si>
    <t>5.4</t>
  </si>
  <si>
    <t>Nawierzchnia z kostki brukowej betonowej kolorowej o grubości 8  cm na podsypce cementowo-piaskowej, spoiny wypełnione  piaskiem</t>
  </si>
  <si>
    <t>5.5</t>
  </si>
  <si>
    <t>5.6</t>
  </si>
  <si>
    <t>Wykonanie warstwy wiążącej z mieszanki mineralno-asfaltowej AC  11 W dowożonej z odległości do 5 km, grubość warstwy po  zagęszczeniu 4 cm</t>
  </si>
  <si>
    <t>5.7</t>
  </si>
  <si>
    <t>5.8</t>
  </si>
  <si>
    <t>5.9</t>
  </si>
  <si>
    <t>6.1</t>
  </si>
  <si>
    <t>Wykopy wykonywane mechanicznie w gruncie kat. I-II z  transportem urobku na odkład samochodami wraz z  uformowaniem i wyrównaniem skarp na odkładzie</t>
  </si>
  <si>
    <t>m3</t>
  </si>
  <si>
    <t>6.2</t>
  </si>
  <si>
    <t>Umocnienie dna rowów i ścieków płytami prefabrykowanymi  ażurowymi 60x40x8 cm. Wypełnienie wolnych  przestrzeni humusem i obsianie trawą, podsypka  cementowo-piaskowa 5 cm</t>
  </si>
  <si>
    <t>6.3</t>
  </si>
  <si>
    <t>Nasypy wykonywane mechanicznie z gruntów kat. I-II z  transportem zakupionego gruntu samochodami na odległość 10  km wraz z formowaniem i zagęszczeniem nasypu i zwilżeniem w  miarę potrzeby warstw zagęszczanych wodą</t>
  </si>
  <si>
    <t>6.4</t>
  </si>
  <si>
    <t>Montaż przykanalików z rur PVC o średnicy 16 cm długość do 15  m</t>
  </si>
  <si>
    <t>6.5</t>
  </si>
  <si>
    <t>Wykonanie studzienek ściekowych o średnicy 50 cm z osadnikiem  bez syfonu (komplet wraz z żeliwną kratą krawężnikową klasy  D400)</t>
  </si>
  <si>
    <t>szt.</t>
  </si>
  <si>
    <t>6.6</t>
  </si>
  <si>
    <t>Wykonanie różnych elementów betonowych drobnowymiarowych  o objętości do 1,5 m3 (podłoże pod studnie i wpusty)</t>
  </si>
  <si>
    <t>6.7</t>
  </si>
  <si>
    <t>Wykonanie ław fundamentowych przepustów pod zjazdami z  pospółki frakcji 0-31,50 mm</t>
  </si>
  <si>
    <t>6.8</t>
  </si>
  <si>
    <t>Ułożenie przepustów rurowych betonowych o średnicy 40 cm pod  zjazdami</t>
  </si>
  <si>
    <t>6.9</t>
  </si>
  <si>
    <t>Ścianki czołowe proste z betonu C12/15 dla przepustów z rur fi 40  cm</t>
  </si>
  <si>
    <t>7.1</t>
  </si>
  <si>
    <t>Zdjęcie tarcz znaków drogowych</t>
  </si>
  <si>
    <t>7.2</t>
  </si>
  <si>
    <t>Rozebranie słupków do znaków drogowych zamocowanych w  podłożu gruntowym</t>
  </si>
  <si>
    <t>7.3</t>
  </si>
  <si>
    <t>Ustawienie słupów z rur stalowych o średnicy 70 mm dla znaków  drogowych, wraz z wykonaniem i zasypaniem dołów z ubiciem  warstwami</t>
  </si>
  <si>
    <t>7.4</t>
  </si>
  <si>
    <t>Przymocowanie do gotowych słupów tarczy znaków drogowych z  blachy ocynkowanej, średnich i małych typ D (prostokątny  600x900 mm), folia odblaskowa II generacji (A-3; A-31; 4x D-1; D-  15; T-4; T-6b)</t>
  </si>
  <si>
    <t>7.5</t>
  </si>
  <si>
    <t>Przymocowanie do gotowych słupów tarczy znaków drogowych z  blachy ocynkowanej, średnich i małych typ D (prostokątny  600x900 mm), folia odblaskowa II generacji (2x D-6 - aktywny)</t>
  </si>
  <si>
    <t>7.6</t>
  </si>
  <si>
    <t>Oznakowanie poziome jezdni grubowarstwowe, linie na  skrzyżowaniach i przejściach dla pieszych, malowane  mechanicznie</t>
  </si>
  <si>
    <t>7.7</t>
  </si>
  <si>
    <t>Oznakowanie poziome jezdni grubowarstwowe, linie  segregacyjne i krawędzie ciągłe, malowane mechanicznie (P-7d)</t>
  </si>
  <si>
    <t>7.8</t>
  </si>
  <si>
    <t>Rozebranie barier ochronnych stalowych na słupkach w podłożu  gruntowym.</t>
  </si>
  <si>
    <t>7.9</t>
  </si>
  <si>
    <t>Montaż barier U-12a</t>
  </si>
  <si>
    <t>7.10</t>
  </si>
  <si>
    <t>Montaż barier U-14a</t>
  </si>
  <si>
    <t>8.1</t>
  </si>
  <si>
    <t>Humusowanie z obsianiem skarp o szerokości do 1 m przy  grubości warstwy ziemi urodzajnej (humusu) 5 cm z dowozem ziemi  urodzajnej</t>
  </si>
  <si>
    <t>8.2</t>
  </si>
  <si>
    <t>Roboty pomiarowe - INWENTARYZACJA POWYKONAWCZA</t>
  </si>
  <si>
    <t>KOSZTORYS OFERTOWY</t>
  </si>
  <si>
    <t>Jednostka</t>
  </si>
  <si>
    <t>ODWODNIENIE</t>
  </si>
  <si>
    <t>ROBOTY WYKOŃCZENIOWE</t>
  </si>
  <si>
    <t>JEZDNIA</t>
  </si>
  <si>
    <t>CHODNIK</t>
  </si>
  <si>
    <t>POBOCZA</t>
  </si>
  <si>
    <t>ZJAZDY</t>
  </si>
  <si>
    <t>OZNAKOWANIE I URZĄDZENIA BRD</t>
  </si>
  <si>
    <t>WARTOŚĆ NETTO</t>
  </si>
  <si>
    <t>WARTOŚĆ BRUTTO</t>
  </si>
  <si>
    <t>PODATEK VAT 23%</t>
  </si>
  <si>
    <t xml:space="preserve">Oczyszczenie mechaniczne warstw konstrukcyjnych ulepszonych  bitumem </t>
  </si>
  <si>
    <t xml:space="preserve">Koryto wykonywane mechanicznie na całej szerokości  chodnika w gruntach kat. II-IV z odwozem gruntu </t>
  </si>
  <si>
    <t xml:space="preserve">Koryto wykonywane mechanicznie na całej szerokości  jezdnii zjazdów w gruntach kat. II-IV, głębokość koryta 30 cm z  odwozem gruntu </t>
  </si>
  <si>
    <t xml:space="preserve">Skropienie mechaniczne warstw konstrukcyjnych bitumicznych  emulsją asfaltową </t>
  </si>
  <si>
    <t>„Przebudowa drogi powiatowej nr 1172 K relacji Maków - Gołcza - Iwanowice - Zerwana, w miejscowości
Cieplice w km od 1+010,41 do km 1+180,00, na dł. 169,59 mb”</t>
  </si>
  <si>
    <t>Skropienie mechaniczne warstw konstrukcyjnych bitumicznych  emulsją asfaltową                                                                                                        180*6,0</t>
  </si>
  <si>
    <t>Oczyszczenie mechaniczne warstw konstrukcyjnych ulepszonych  bitumem                                                                                                                      180*6,0</t>
  </si>
  <si>
    <t>Cena jednostkowa netto</t>
  </si>
  <si>
    <t>Wykonanie frezowania nawierzchni asfaltowych na zimno, średnia  grubość warstwy 4-5 cm                                                                                          180*6,0</t>
  </si>
  <si>
    <t>Wyrównanie istniejącej nawierzchni mieszanką mineralno-  asfaltową AC 11 W KR2</t>
  </si>
  <si>
    <t>Wykonanie warstwy ścieralnej z mieszanki mineralno-asfaltowej AC  11 S, grubość warstwy po  zagęszczeniu 4 cm   - KR3                           180*6,0</t>
  </si>
  <si>
    <t>Wykonanie warstwy wiążącej z mieszanki mineralno-asfaltowej AC  16 W dowożonej z odległości do 5 km, grubość warstwy po  zagęszczeniu 5 cm - KR3</t>
  </si>
  <si>
    <t>Nr sprawy SE.261.4.2026</t>
  </si>
  <si>
    <t>Zał. 2 do SWZ</t>
  </si>
  <si>
    <t>Miejscowość, data</t>
  </si>
  <si>
    <t>Cenę brutto należy przenieść do formularza ofertowego</t>
  </si>
  <si>
    <t>Dokument musi być podpisany kwalifikowanym podpisem elektronicznym lub podpisem zaufanym lub elektronicznym podpisem osobistym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</si>
</sst>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1" applyFont="1" applyAlignment="1"/>
    <xf numFmtId="0" fontId="5" fillId="0" borderId="0" xfId="0" applyFont="1" applyAlignment="1">
      <alignment horizontal="center" wrapText="1"/>
    </xf>
  </cellXfs>
  <cellStyles count="2">
    <cellStyle name="Normalny" xfId="0" builtinId="0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tabSelected="1" topLeftCell="A60" zoomScaleNormal="100" workbookViewId="0">
      <selection activeCell="F80" sqref="F80"/>
    </sheetView>
  </sheetViews>
  <sheetFormatPr defaultRowHeight="15" x14ac:dyDescent="0.25"/>
  <cols>
    <col min="1" max="1" width="7.5703125" customWidth="1"/>
    <col min="2" max="2" width="58.28515625" customWidth="1"/>
    <col min="3" max="3" width="12.5703125" customWidth="1"/>
    <col min="4" max="4" width="13.140625" customWidth="1"/>
    <col min="5" max="5" width="19" customWidth="1"/>
    <col min="6" max="6" width="15.5703125" customWidth="1"/>
  </cols>
  <sheetData>
    <row r="1" spans="1:6" ht="27.75" customHeight="1" x14ac:dyDescent="0.25">
      <c r="A1" s="11" t="s">
        <v>136</v>
      </c>
      <c r="B1" s="11"/>
      <c r="C1" s="11"/>
      <c r="D1" s="11"/>
      <c r="E1" s="11"/>
      <c r="F1" s="11" t="s">
        <v>137</v>
      </c>
    </row>
    <row r="2" spans="1:6" ht="27.75" customHeight="1" x14ac:dyDescent="0.25">
      <c r="A2" s="10" t="s">
        <v>112</v>
      </c>
      <c r="B2" s="10"/>
      <c r="C2" s="10"/>
      <c r="D2" s="10"/>
      <c r="E2" s="10"/>
      <c r="F2" s="10"/>
    </row>
    <row r="3" spans="1:6" ht="29.25" customHeight="1" x14ac:dyDescent="0.25">
      <c r="A3" s="4" t="s">
        <v>128</v>
      </c>
      <c r="B3" s="5"/>
      <c r="C3" s="5"/>
      <c r="D3" s="5"/>
      <c r="E3" s="5"/>
      <c r="F3" s="6"/>
    </row>
    <row r="4" spans="1:6" ht="34.5" customHeight="1" x14ac:dyDescent="0.25">
      <c r="A4" s="1" t="s">
        <v>0</v>
      </c>
      <c r="B4" s="1" t="s">
        <v>1</v>
      </c>
      <c r="C4" s="1" t="s">
        <v>113</v>
      </c>
      <c r="D4" s="1" t="s">
        <v>2</v>
      </c>
      <c r="E4" s="2" t="s">
        <v>131</v>
      </c>
      <c r="F4" s="1" t="s">
        <v>3</v>
      </c>
    </row>
    <row r="5" spans="1:6" x14ac:dyDescent="0.25">
      <c r="A5" s="1">
        <v>1</v>
      </c>
      <c r="B5" s="1" t="s">
        <v>4</v>
      </c>
      <c r="C5" s="1"/>
      <c r="D5" s="1"/>
      <c r="E5" s="1"/>
      <c r="F5" s="1"/>
    </row>
    <row r="6" spans="1:6" ht="30" x14ac:dyDescent="0.25">
      <c r="A6" s="1" t="s">
        <v>5</v>
      </c>
      <c r="B6" s="2" t="s">
        <v>6</v>
      </c>
      <c r="C6" s="1" t="s">
        <v>7</v>
      </c>
      <c r="D6" s="3">
        <v>0.17</v>
      </c>
      <c r="E6" s="3">
        <v>0</v>
      </c>
      <c r="F6" s="3">
        <f>D6*E6</f>
        <v>0</v>
      </c>
    </row>
    <row r="7" spans="1:6" ht="30" x14ac:dyDescent="0.25">
      <c r="A7" s="1" t="s">
        <v>8</v>
      </c>
      <c r="B7" s="2" t="s">
        <v>9</v>
      </c>
      <c r="C7" s="1" t="s">
        <v>10</v>
      </c>
      <c r="D7" s="3">
        <v>9.6999999999999993</v>
      </c>
      <c r="E7" s="3">
        <v>0</v>
      </c>
      <c r="F7" s="3">
        <f t="shared" ref="F7:F15" si="0">D7*E7</f>
        <v>0</v>
      </c>
    </row>
    <row r="8" spans="1:6" ht="30" x14ac:dyDescent="0.25">
      <c r="A8" s="1" t="s">
        <v>11</v>
      </c>
      <c r="B8" s="2" t="s">
        <v>12</v>
      </c>
      <c r="C8" s="1" t="s">
        <v>10</v>
      </c>
      <c r="D8" s="3">
        <v>102.65</v>
      </c>
      <c r="E8" s="3">
        <v>0</v>
      </c>
      <c r="F8" s="3">
        <f t="shared" si="0"/>
        <v>0</v>
      </c>
    </row>
    <row r="9" spans="1:6" ht="30" x14ac:dyDescent="0.25">
      <c r="A9" s="1" t="s">
        <v>13</v>
      </c>
      <c r="B9" s="2" t="s">
        <v>14</v>
      </c>
      <c r="C9" s="1" t="s">
        <v>10</v>
      </c>
      <c r="D9" s="3">
        <v>102.65</v>
      </c>
      <c r="E9" s="3">
        <v>0</v>
      </c>
      <c r="F9" s="3">
        <f t="shared" si="0"/>
        <v>0</v>
      </c>
    </row>
    <row r="10" spans="1:6" ht="30" x14ac:dyDescent="0.25">
      <c r="A10" s="1" t="s">
        <v>15</v>
      </c>
      <c r="B10" s="2" t="s">
        <v>16</v>
      </c>
      <c r="C10" s="1" t="s">
        <v>10</v>
      </c>
      <c r="D10" s="3">
        <v>26.84</v>
      </c>
      <c r="E10" s="3">
        <v>0</v>
      </c>
      <c r="F10" s="3">
        <f t="shared" si="0"/>
        <v>0</v>
      </c>
    </row>
    <row r="11" spans="1:6" ht="30" x14ac:dyDescent="0.25">
      <c r="A11" s="1" t="s">
        <v>17</v>
      </c>
      <c r="B11" s="2" t="s">
        <v>18</v>
      </c>
      <c r="C11" s="1" t="s">
        <v>19</v>
      </c>
      <c r="D11" s="3">
        <v>17</v>
      </c>
      <c r="E11" s="3">
        <v>0</v>
      </c>
      <c r="F11" s="3">
        <f t="shared" si="0"/>
        <v>0</v>
      </c>
    </row>
    <row r="12" spans="1:6" ht="30" x14ac:dyDescent="0.25">
      <c r="A12" s="1" t="s">
        <v>20</v>
      </c>
      <c r="B12" s="2" t="s">
        <v>21</v>
      </c>
      <c r="C12" s="1" t="s">
        <v>10</v>
      </c>
      <c r="D12" s="3">
        <v>1712.4</v>
      </c>
      <c r="E12" s="3">
        <v>0</v>
      </c>
      <c r="F12" s="3">
        <f t="shared" si="0"/>
        <v>0</v>
      </c>
    </row>
    <row r="13" spans="1:6" ht="30" x14ac:dyDescent="0.25">
      <c r="A13" s="1" t="s">
        <v>22</v>
      </c>
      <c r="B13" s="2" t="s">
        <v>23</v>
      </c>
      <c r="C13" s="1" t="s">
        <v>19</v>
      </c>
      <c r="D13" s="3">
        <v>22</v>
      </c>
      <c r="E13" s="3">
        <v>0</v>
      </c>
      <c r="F13" s="3">
        <f t="shared" si="0"/>
        <v>0</v>
      </c>
    </row>
    <row r="14" spans="1:6" ht="30" x14ac:dyDescent="0.25">
      <c r="A14" s="1" t="s">
        <v>24</v>
      </c>
      <c r="B14" s="2" t="s">
        <v>25</v>
      </c>
      <c r="C14" s="1" t="s">
        <v>19</v>
      </c>
      <c r="D14" s="3">
        <v>34</v>
      </c>
      <c r="E14" s="3">
        <v>0</v>
      </c>
      <c r="F14" s="3">
        <f t="shared" si="0"/>
        <v>0</v>
      </c>
    </row>
    <row r="15" spans="1:6" ht="45" x14ac:dyDescent="0.25">
      <c r="A15" s="1" t="s">
        <v>26</v>
      </c>
      <c r="B15" s="2" t="s">
        <v>132</v>
      </c>
      <c r="C15" s="1" t="s">
        <v>10</v>
      </c>
      <c r="D15" s="3">
        <v>1080</v>
      </c>
      <c r="E15" s="3">
        <v>0</v>
      </c>
      <c r="F15" s="3">
        <f t="shared" si="0"/>
        <v>0</v>
      </c>
    </row>
    <row r="16" spans="1:6" x14ac:dyDescent="0.25">
      <c r="A16" s="1">
        <v>2</v>
      </c>
      <c r="B16" s="2" t="s">
        <v>116</v>
      </c>
      <c r="C16" s="1"/>
      <c r="D16" s="3"/>
      <c r="E16" s="3"/>
      <c r="F16" s="3"/>
    </row>
    <row r="17" spans="1:6" ht="30" x14ac:dyDescent="0.25">
      <c r="A17" s="1" t="s">
        <v>27</v>
      </c>
      <c r="B17" s="2" t="s">
        <v>28</v>
      </c>
      <c r="C17" s="1" t="s">
        <v>10</v>
      </c>
      <c r="D17" s="3">
        <v>59</v>
      </c>
      <c r="E17" s="3">
        <v>0</v>
      </c>
      <c r="F17" s="3">
        <f>D17*E17</f>
        <v>0</v>
      </c>
    </row>
    <row r="18" spans="1:6" ht="30" x14ac:dyDescent="0.25">
      <c r="A18" s="1" t="s">
        <v>29</v>
      </c>
      <c r="B18" s="2" t="s">
        <v>30</v>
      </c>
      <c r="C18" s="1" t="s">
        <v>10</v>
      </c>
      <c r="D18" s="3">
        <v>59</v>
      </c>
      <c r="E18" s="3">
        <v>0</v>
      </c>
      <c r="F18" s="3">
        <f t="shared" ref="F18:F25" si="1">D18*E18</f>
        <v>0</v>
      </c>
    </row>
    <row r="19" spans="1:6" ht="30" x14ac:dyDescent="0.25">
      <c r="A19" s="1" t="s">
        <v>31</v>
      </c>
      <c r="B19" s="2" t="s">
        <v>32</v>
      </c>
      <c r="C19" s="1" t="s">
        <v>10</v>
      </c>
      <c r="D19" s="3">
        <v>59</v>
      </c>
      <c r="E19" s="3">
        <v>0</v>
      </c>
      <c r="F19" s="3">
        <f t="shared" si="1"/>
        <v>0</v>
      </c>
    </row>
    <row r="20" spans="1:6" ht="45" x14ac:dyDescent="0.25">
      <c r="A20" s="1" t="s">
        <v>33</v>
      </c>
      <c r="B20" s="2" t="s">
        <v>135</v>
      </c>
      <c r="C20" s="1" t="s">
        <v>10</v>
      </c>
      <c r="D20" s="3">
        <v>59</v>
      </c>
      <c r="E20" s="3">
        <v>0</v>
      </c>
      <c r="F20" s="3">
        <f t="shared" si="1"/>
        <v>0</v>
      </c>
    </row>
    <row r="21" spans="1:6" ht="30" x14ac:dyDescent="0.25">
      <c r="A21" s="1" t="s">
        <v>34</v>
      </c>
      <c r="B21" s="2" t="s">
        <v>35</v>
      </c>
      <c r="C21" s="1" t="s">
        <v>10</v>
      </c>
      <c r="D21" s="3">
        <v>59</v>
      </c>
      <c r="E21" s="3">
        <v>0</v>
      </c>
      <c r="F21" s="3">
        <f t="shared" si="1"/>
        <v>0</v>
      </c>
    </row>
    <row r="22" spans="1:6" ht="30" x14ac:dyDescent="0.25">
      <c r="A22" s="1" t="s">
        <v>36</v>
      </c>
      <c r="B22" s="2" t="s">
        <v>133</v>
      </c>
      <c r="C22" s="1" t="s">
        <v>37</v>
      </c>
      <c r="D22" s="3">
        <v>8.85</v>
      </c>
      <c r="E22" s="3">
        <v>0</v>
      </c>
      <c r="F22" s="3">
        <f t="shared" si="1"/>
        <v>0</v>
      </c>
    </row>
    <row r="23" spans="1:6" ht="45" x14ac:dyDescent="0.25">
      <c r="A23" s="1" t="s">
        <v>38</v>
      </c>
      <c r="B23" s="2" t="s">
        <v>130</v>
      </c>
      <c r="C23" s="1" t="s">
        <v>10</v>
      </c>
      <c r="D23" s="3">
        <v>1080</v>
      </c>
      <c r="E23" s="3">
        <v>0</v>
      </c>
      <c r="F23" s="3">
        <f t="shared" si="1"/>
        <v>0</v>
      </c>
    </row>
    <row r="24" spans="1:6" ht="45" x14ac:dyDescent="0.25">
      <c r="A24" s="1" t="s">
        <v>39</v>
      </c>
      <c r="B24" s="2" t="s">
        <v>129</v>
      </c>
      <c r="C24" s="1" t="s">
        <v>10</v>
      </c>
      <c r="D24" s="3">
        <v>1080</v>
      </c>
      <c r="E24" s="3">
        <v>0</v>
      </c>
      <c r="F24" s="3">
        <f t="shared" si="1"/>
        <v>0</v>
      </c>
    </row>
    <row r="25" spans="1:6" ht="45" x14ac:dyDescent="0.25">
      <c r="A25" s="1" t="s">
        <v>40</v>
      </c>
      <c r="B25" s="2" t="s">
        <v>134</v>
      </c>
      <c r="C25" s="1" t="s">
        <v>10</v>
      </c>
      <c r="D25" s="3">
        <v>1080</v>
      </c>
      <c r="E25" s="3">
        <v>0</v>
      </c>
      <c r="F25" s="3">
        <f t="shared" si="1"/>
        <v>0</v>
      </c>
    </row>
    <row r="26" spans="1:6" x14ac:dyDescent="0.25">
      <c r="A26" s="1">
        <v>3</v>
      </c>
      <c r="B26" s="2" t="s">
        <v>117</v>
      </c>
      <c r="C26" s="1"/>
      <c r="D26" s="3"/>
      <c r="E26" s="3"/>
      <c r="F26" s="3"/>
    </row>
    <row r="27" spans="1:6" ht="30" x14ac:dyDescent="0.25">
      <c r="A27" s="1" t="s">
        <v>42</v>
      </c>
      <c r="B27" s="2" t="s">
        <v>125</v>
      </c>
      <c r="C27" s="1" t="s">
        <v>10</v>
      </c>
      <c r="D27" s="3">
        <v>514</v>
      </c>
      <c r="E27" s="3">
        <v>0</v>
      </c>
      <c r="F27" s="3">
        <f>D27*E27</f>
        <v>0</v>
      </c>
    </row>
    <row r="28" spans="1:6" ht="30" x14ac:dyDescent="0.25">
      <c r="A28" s="1" t="s">
        <v>43</v>
      </c>
      <c r="B28" s="2" t="s">
        <v>44</v>
      </c>
      <c r="C28" s="1" t="s">
        <v>10</v>
      </c>
      <c r="D28" s="3">
        <v>404</v>
      </c>
      <c r="E28" s="3">
        <v>0</v>
      </c>
      <c r="F28" s="3">
        <f t="shared" ref="F28:F33" si="2">D28*E28</f>
        <v>0</v>
      </c>
    </row>
    <row r="29" spans="1:6" ht="30" x14ac:dyDescent="0.25">
      <c r="A29" s="1" t="s">
        <v>45</v>
      </c>
      <c r="B29" s="2" t="s">
        <v>46</v>
      </c>
      <c r="C29" s="1" t="s">
        <v>10</v>
      </c>
      <c r="D29" s="3">
        <v>404</v>
      </c>
      <c r="E29" s="3">
        <v>0</v>
      </c>
      <c r="F29" s="3">
        <f t="shared" si="2"/>
        <v>0</v>
      </c>
    </row>
    <row r="30" spans="1:6" ht="45" x14ac:dyDescent="0.25">
      <c r="A30" s="1" t="s">
        <v>47</v>
      </c>
      <c r="B30" s="2" t="s">
        <v>48</v>
      </c>
      <c r="C30" s="1" t="s">
        <v>10</v>
      </c>
      <c r="D30" s="3">
        <v>404</v>
      </c>
      <c r="E30" s="3">
        <v>0</v>
      </c>
      <c r="F30" s="3">
        <f t="shared" si="2"/>
        <v>0</v>
      </c>
    </row>
    <row r="31" spans="1:6" ht="30" x14ac:dyDescent="0.25">
      <c r="A31" s="1" t="s">
        <v>49</v>
      </c>
      <c r="B31" s="2" t="s">
        <v>50</v>
      </c>
      <c r="C31" s="1" t="s">
        <v>10</v>
      </c>
      <c r="D31" s="3">
        <v>48.62</v>
      </c>
      <c r="E31" s="3">
        <v>0</v>
      </c>
      <c r="F31" s="3">
        <f t="shared" si="2"/>
        <v>0</v>
      </c>
    </row>
    <row r="32" spans="1:6" ht="30" x14ac:dyDescent="0.25">
      <c r="A32" s="1" t="s">
        <v>51</v>
      </c>
      <c r="B32" s="2" t="s">
        <v>52</v>
      </c>
      <c r="C32" s="1" t="s">
        <v>19</v>
      </c>
      <c r="D32" s="3">
        <v>233</v>
      </c>
      <c r="E32" s="3">
        <v>0</v>
      </c>
      <c r="F32" s="3">
        <f t="shared" si="2"/>
        <v>0</v>
      </c>
    </row>
    <row r="33" spans="1:6" ht="45" x14ac:dyDescent="0.25">
      <c r="A33" s="1" t="s">
        <v>53</v>
      </c>
      <c r="B33" s="2" t="s">
        <v>54</v>
      </c>
      <c r="C33" s="1" t="s">
        <v>19</v>
      </c>
      <c r="D33" s="3">
        <v>222</v>
      </c>
      <c r="E33" s="3">
        <v>0</v>
      </c>
      <c r="F33" s="3">
        <f t="shared" si="2"/>
        <v>0</v>
      </c>
    </row>
    <row r="34" spans="1:6" x14ac:dyDescent="0.25">
      <c r="A34" s="1">
        <v>4</v>
      </c>
      <c r="B34" s="2" t="s">
        <v>118</v>
      </c>
      <c r="C34" s="1"/>
      <c r="D34" s="3"/>
      <c r="E34" s="3"/>
      <c r="F34" s="3"/>
    </row>
    <row r="35" spans="1:6" ht="30" x14ac:dyDescent="0.25">
      <c r="A35" s="1" t="s">
        <v>55</v>
      </c>
      <c r="B35" s="2" t="s">
        <v>56</v>
      </c>
      <c r="C35" s="1" t="s">
        <v>10</v>
      </c>
      <c r="D35" s="3">
        <v>75</v>
      </c>
      <c r="E35" s="3">
        <v>0</v>
      </c>
      <c r="F35" s="3">
        <f>D35*E35</f>
        <v>0</v>
      </c>
    </row>
    <row r="36" spans="1:6" x14ac:dyDescent="0.25">
      <c r="A36" s="1">
        <v>5</v>
      </c>
      <c r="B36" s="2" t="s">
        <v>119</v>
      </c>
      <c r="C36" s="1"/>
      <c r="D36" s="3"/>
      <c r="E36" s="3"/>
      <c r="F36" s="3"/>
    </row>
    <row r="37" spans="1:6" ht="45" x14ac:dyDescent="0.25">
      <c r="A37" s="1" t="s">
        <v>57</v>
      </c>
      <c r="B37" s="2" t="s">
        <v>126</v>
      </c>
      <c r="C37" s="1" t="s">
        <v>10</v>
      </c>
      <c r="D37" s="3">
        <v>150</v>
      </c>
      <c r="E37" s="3">
        <v>0</v>
      </c>
      <c r="F37" s="3">
        <f>D37*E37</f>
        <v>0</v>
      </c>
    </row>
    <row r="38" spans="1:6" ht="30" x14ac:dyDescent="0.25">
      <c r="A38" s="1" t="s">
        <v>58</v>
      </c>
      <c r="B38" s="2" t="s">
        <v>30</v>
      </c>
      <c r="C38" s="1" t="s">
        <v>10</v>
      </c>
      <c r="D38" s="3">
        <v>150</v>
      </c>
      <c r="E38" s="3">
        <v>0</v>
      </c>
      <c r="F38" s="3">
        <f t="shared" ref="F38:F45" si="3">D38*E38</f>
        <v>0</v>
      </c>
    </row>
    <row r="39" spans="1:6" ht="33.75" customHeight="1" x14ac:dyDescent="0.25">
      <c r="A39" s="1" t="s">
        <v>59</v>
      </c>
      <c r="B39" s="2" t="s">
        <v>32</v>
      </c>
      <c r="C39" s="1" t="s">
        <v>10</v>
      </c>
      <c r="D39" s="3">
        <v>150</v>
      </c>
      <c r="E39" s="3">
        <v>0</v>
      </c>
      <c r="F39" s="3">
        <f t="shared" si="3"/>
        <v>0</v>
      </c>
    </row>
    <row r="40" spans="1:6" ht="45" x14ac:dyDescent="0.25">
      <c r="A40" s="1" t="s">
        <v>60</v>
      </c>
      <c r="B40" s="2" t="s">
        <v>61</v>
      </c>
      <c r="C40" s="1" t="s">
        <v>10</v>
      </c>
      <c r="D40" s="3">
        <v>70</v>
      </c>
      <c r="E40" s="3">
        <v>0</v>
      </c>
      <c r="F40" s="3">
        <f t="shared" si="3"/>
        <v>0</v>
      </c>
    </row>
    <row r="41" spans="1:6" ht="31.5" customHeight="1" x14ac:dyDescent="0.25">
      <c r="A41" s="1" t="s">
        <v>62</v>
      </c>
      <c r="B41" s="2" t="s">
        <v>54</v>
      </c>
      <c r="C41" s="1" t="s">
        <v>19</v>
      </c>
      <c r="D41" s="3">
        <v>22</v>
      </c>
      <c r="E41" s="3">
        <v>0</v>
      </c>
      <c r="F41" s="3">
        <f t="shared" si="3"/>
        <v>0</v>
      </c>
    </row>
    <row r="42" spans="1:6" ht="45" x14ac:dyDescent="0.25">
      <c r="A42" s="1" t="s">
        <v>63</v>
      </c>
      <c r="B42" s="2" t="s">
        <v>64</v>
      </c>
      <c r="C42" s="1" t="s">
        <v>10</v>
      </c>
      <c r="D42" s="3">
        <v>80</v>
      </c>
      <c r="E42" s="3">
        <v>0</v>
      </c>
      <c r="F42" s="3">
        <f t="shared" si="3"/>
        <v>0</v>
      </c>
    </row>
    <row r="43" spans="1:6" ht="30" x14ac:dyDescent="0.25">
      <c r="A43" s="1" t="s">
        <v>65</v>
      </c>
      <c r="B43" s="2" t="s">
        <v>124</v>
      </c>
      <c r="C43" s="1" t="s">
        <v>10</v>
      </c>
      <c r="D43" s="3">
        <v>80</v>
      </c>
      <c r="E43" s="3">
        <v>0</v>
      </c>
      <c r="F43" s="3">
        <f t="shared" si="3"/>
        <v>0</v>
      </c>
    </row>
    <row r="44" spans="1:6" ht="30" x14ac:dyDescent="0.25">
      <c r="A44" s="1" t="s">
        <v>66</v>
      </c>
      <c r="B44" s="2" t="s">
        <v>127</v>
      </c>
      <c r="C44" s="1" t="s">
        <v>10</v>
      </c>
      <c r="D44" s="3">
        <v>80</v>
      </c>
      <c r="E44" s="3">
        <v>0</v>
      </c>
      <c r="F44" s="3">
        <f t="shared" si="3"/>
        <v>0</v>
      </c>
    </row>
    <row r="45" spans="1:6" ht="30" x14ac:dyDescent="0.25">
      <c r="A45" s="1" t="s">
        <v>67</v>
      </c>
      <c r="B45" s="2" t="s">
        <v>41</v>
      </c>
      <c r="C45" s="1" t="s">
        <v>10</v>
      </c>
      <c r="D45" s="3">
        <v>80</v>
      </c>
      <c r="E45" s="3">
        <v>0</v>
      </c>
      <c r="F45" s="3">
        <f t="shared" si="3"/>
        <v>0</v>
      </c>
    </row>
    <row r="46" spans="1:6" x14ac:dyDescent="0.25">
      <c r="A46" s="1">
        <v>6</v>
      </c>
      <c r="B46" s="2" t="s">
        <v>114</v>
      </c>
      <c r="C46" s="1"/>
      <c r="D46" s="3"/>
      <c r="E46" s="3"/>
      <c r="F46" s="3"/>
    </row>
    <row r="47" spans="1:6" ht="45" x14ac:dyDescent="0.25">
      <c r="A47" s="1" t="s">
        <v>68</v>
      </c>
      <c r="B47" s="2" t="s">
        <v>69</v>
      </c>
      <c r="C47" s="1" t="s">
        <v>70</v>
      </c>
      <c r="D47" s="3">
        <v>108.59</v>
      </c>
      <c r="E47" s="3">
        <v>0</v>
      </c>
      <c r="F47" s="3">
        <f>D47*E47</f>
        <v>0</v>
      </c>
    </row>
    <row r="48" spans="1:6" ht="50.25" customHeight="1" x14ac:dyDescent="0.25">
      <c r="A48" s="1" t="s">
        <v>71</v>
      </c>
      <c r="B48" s="2" t="s">
        <v>72</v>
      </c>
      <c r="C48" s="1" t="s">
        <v>10</v>
      </c>
      <c r="D48" s="3">
        <v>593.4</v>
      </c>
      <c r="E48" s="3">
        <v>0</v>
      </c>
      <c r="F48" s="3">
        <f t="shared" ref="F48:F55" si="4">D48*E48</f>
        <v>0</v>
      </c>
    </row>
    <row r="49" spans="1:6" ht="62.25" customHeight="1" x14ac:dyDescent="0.25">
      <c r="A49" s="1" t="s">
        <v>73</v>
      </c>
      <c r="B49" s="2" t="s">
        <v>74</v>
      </c>
      <c r="C49" s="1" t="s">
        <v>70</v>
      </c>
      <c r="D49" s="3">
        <v>195</v>
      </c>
      <c r="E49" s="3">
        <v>0</v>
      </c>
      <c r="F49" s="3">
        <f t="shared" si="4"/>
        <v>0</v>
      </c>
    </row>
    <row r="50" spans="1:6" ht="30" x14ac:dyDescent="0.25">
      <c r="A50" s="1" t="s">
        <v>75</v>
      </c>
      <c r="B50" s="2" t="s">
        <v>76</v>
      </c>
      <c r="C50" s="1" t="s">
        <v>19</v>
      </c>
      <c r="D50" s="3">
        <v>22.9</v>
      </c>
      <c r="E50" s="3">
        <v>0</v>
      </c>
      <c r="F50" s="3">
        <f t="shared" si="4"/>
        <v>0</v>
      </c>
    </row>
    <row r="51" spans="1:6" ht="45" x14ac:dyDescent="0.25">
      <c r="A51" s="1" t="s">
        <v>77</v>
      </c>
      <c r="B51" s="2" t="s">
        <v>78</v>
      </c>
      <c r="C51" s="1" t="s">
        <v>79</v>
      </c>
      <c r="D51" s="3">
        <v>6</v>
      </c>
      <c r="E51" s="3">
        <v>0</v>
      </c>
      <c r="F51" s="3">
        <f t="shared" si="4"/>
        <v>0</v>
      </c>
    </row>
    <row r="52" spans="1:6" ht="45" x14ac:dyDescent="0.25">
      <c r="A52" s="1" t="s">
        <v>80</v>
      </c>
      <c r="B52" s="2" t="s">
        <v>81</v>
      </c>
      <c r="C52" s="1" t="s">
        <v>70</v>
      </c>
      <c r="D52" s="3">
        <v>1</v>
      </c>
      <c r="E52" s="3">
        <v>0</v>
      </c>
      <c r="F52" s="3">
        <f t="shared" si="4"/>
        <v>0</v>
      </c>
    </row>
    <row r="53" spans="1:6" ht="30" x14ac:dyDescent="0.25">
      <c r="A53" s="1" t="s">
        <v>82</v>
      </c>
      <c r="B53" s="2" t="s">
        <v>83</v>
      </c>
      <c r="C53" s="1" t="s">
        <v>70</v>
      </c>
      <c r="D53" s="3">
        <v>1.68</v>
      </c>
      <c r="E53" s="3">
        <v>0</v>
      </c>
      <c r="F53" s="3">
        <f t="shared" si="4"/>
        <v>0</v>
      </c>
    </row>
    <row r="54" spans="1:6" ht="30" x14ac:dyDescent="0.25">
      <c r="A54" s="1" t="s">
        <v>84</v>
      </c>
      <c r="B54" s="2" t="s">
        <v>85</v>
      </c>
      <c r="C54" s="1" t="s">
        <v>19</v>
      </c>
      <c r="D54" s="3">
        <v>12</v>
      </c>
      <c r="E54" s="3">
        <v>0</v>
      </c>
      <c r="F54" s="3">
        <f t="shared" si="4"/>
        <v>0</v>
      </c>
    </row>
    <row r="55" spans="1:6" ht="30" x14ac:dyDescent="0.25">
      <c r="A55" s="1" t="s">
        <v>86</v>
      </c>
      <c r="B55" s="2" t="s">
        <v>87</v>
      </c>
      <c r="C55" s="1" t="s">
        <v>79</v>
      </c>
      <c r="D55" s="3">
        <v>4</v>
      </c>
      <c r="E55" s="3">
        <v>0</v>
      </c>
      <c r="F55" s="3">
        <f t="shared" si="4"/>
        <v>0</v>
      </c>
    </row>
    <row r="56" spans="1:6" x14ac:dyDescent="0.25">
      <c r="A56" s="1">
        <v>7</v>
      </c>
      <c r="B56" s="2" t="s">
        <v>120</v>
      </c>
      <c r="C56" s="1"/>
      <c r="D56" s="3"/>
      <c r="E56" s="3"/>
      <c r="F56" s="3"/>
    </row>
    <row r="57" spans="1:6" x14ac:dyDescent="0.25">
      <c r="A57" s="1" t="s">
        <v>88</v>
      </c>
      <c r="B57" s="2" t="s">
        <v>89</v>
      </c>
      <c r="C57" s="1" t="s">
        <v>79</v>
      </c>
      <c r="D57" s="3">
        <v>7</v>
      </c>
      <c r="E57" s="3">
        <v>0</v>
      </c>
      <c r="F57" s="3">
        <f>D57*E57</f>
        <v>0</v>
      </c>
    </row>
    <row r="58" spans="1:6" ht="30" x14ac:dyDescent="0.25">
      <c r="A58" s="1" t="s">
        <v>90</v>
      </c>
      <c r="B58" s="2" t="s">
        <v>91</v>
      </c>
      <c r="C58" s="1" t="s">
        <v>79</v>
      </c>
      <c r="D58" s="3">
        <v>7</v>
      </c>
      <c r="E58" s="3">
        <v>0</v>
      </c>
      <c r="F58" s="3">
        <f t="shared" ref="F58:F66" si="5">D58*E58</f>
        <v>0</v>
      </c>
    </row>
    <row r="59" spans="1:6" ht="45" x14ac:dyDescent="0.25">
      <c r="A59" s="1" t="s">
        <v>92</v>
      </c>
      <c r="B59" s="2" t="s">
        <v>93</v>
      </c>
      <c r="C59" s="1" t="s">
        <v>79</v>
      </c>
      <c r="D59" s="3">
        <v>9</v>
      </c>
      <c r="E59" s="3">
        <v>0</v>
      </c>
      <c r="F59" s="3">
        <f t="shared" si="5"/>
        <v>0</v>
      </c>
    </row>
    <row r="60" spans="1:6" ht="60" x14ac:dyDescent="0.25">
      <c r="A60" s="1" t="s">
        <v>94</v>
      </c>
      <c r="B60" s="2" t="s">
        <v>95</v>
      </c>
      <c r="C60" s="1" t="s">
        <v>79</v>
      </c>
      <c r="D60" s="3">
        <v>8</v>
      </c>
      <c r="E60" s="3">
        <v>0</v>
      </c>
      <c r="F60" s="3">
        <f t="shared" si="5"/>
        <v>0</v>
      </c>
    </row>
    <row r="61" spans="1:6" ht="45" x14ac:dyDescent="0.25">
      <c r="A61" s="1" t="s">
        <v>96</v>
      </c>
      <c r="B61" s="2" t="s">
        <v>97</v>
      </c>
      <c r="C61" s="1" t="s">
        <v>79</v>
      </c>
      <c r="D61" s="3">
        <v>2</v>
      </c>
      <c r="E61" s="3">
        <v>0</v>
      </c>
      <c r="F61" s="3">
        <f t="shared" si="5"/>
        <v>0</v>
      </c>
    </row>
    <row r="62" spans="1:6" ht="45" x14ac:dyDescent="0.25">
      <c r="A62" s="1" t="s">
        <v>98</v>
      </c>
      <c r="B62" s="2" t="s">
        <v>99</v>
      </c>
      <c r="C62" s="1" t="s">
        <v>10</v>
      </c>
      <c r="D62" s="3">
        <v>23.37</v>
      </c>
      <c r="E62" s="3">
        <v>0</v>
      </c>
      <c r="F62" s="3">
        <f t="shared" si="5"/>
        <v>0</v>
      </c>
    </row>
    <row r="63" spans="1:6" ht="34.5" customHeight="1" x14ac:dyDescent="0.25">
      <c r="A63" s="1" t="s">
        <v>100</v>
      </c>
      <c r="B63" s="2" t="s">
        <v>101</v>
      </c>
      <c r="C63" s="1" t="s">
        <v>10</v>
      </c>
      <c r="D63" s="3">
        <v>7.2</v>
      </c>
      <c r="E63" s="3">
        <v>0</v>
      </c>
      <c r="F63" s="3">
        <f t="shared" si="5"/>
        <v>0</v>
      </c>
    </row>
    <row r="64" spans="1:6" ht="30" x14ac:dyDescent="0.25">
      <c r="A64" s="1" t="s">
        <v>102</v>
      </c>
      <c r="B64" s="2" t="s">
        <v>103</v>
      </c>
      <c r="C64" s="1" t="s">
        <v>19</v>
      </c>
      <c r="D64" s="3">
        <v>76</v>
      </c>
      <c r="E64" s="3">
        <v>0</v>
      </c>
      <c r="F64" s="3">
        <f t="shared" si="5"/>
        <v>0</v>
      </c>
    </row>
    <row r="65" spans="1:6" x14ac:dyDescent="0.25">
      <c r="A65" s="1" t="s">
        <v>104</v>
      </c>
      <c r="B65" s="2" t="s">
        <v>105</v>
      </c>
      <c r="C65" s="1" t="s">
        <v>19</v>
      </c>
      <c r="D65" s="3">
        <v>212</v>
      </c>
      <c r="E65" s="3">
        <v>0</v>
      </c>
      <c r="F65" s="3">
        <f t="shared" si="5"/>
        <v>0</v>
      </c>
    </row>
    <row r="66" spans="1:6" x14ac:dyDescent="0.25">
      <c r="A66" s="1" t="s">
        <v>106</v>
      </c>
      <c r="B66" s="2" t="s">
        <v>107</v>
      </c>
      <c r="C66" s="1" t="s">
        <v>19</v>
      </c>
      <c r="D66" s="3">
        <v>32</v>
      </c>
      <c r="E66" s="3">
        <v>0</v>
      </c>
      <c r="F66" s="3">
        <f t="shared" si="5"/>
        <v>0</v>
      </c>
    </row>
    <row r="67" spans="1:6" x14ac:dyDescent="0.25">
      <c r="A67" s="1">
        <v>8</v>
      </c>
      <c r="B67" s="2" t="s">
        <v>115</v>
      </c>
      <c r="C67" s="1"/>
      <c r="D67" s="3"/>
      <c r="E67" s="3"/>
      <c r="F67" s="3"/>
    </row>
    <row r="68" spans="1:6" ht="45" x14ac:dyDescent="0.25">
      <c r="A68" s="1" t="s">
        <v>108</v>
      </c>
      <c r="B68" s="2" t="s">
        <v>109</v>
      </c>
      <c r="C68" s="1" t="s">
        <v>10</v>
      </c>
      <c r="D68" s="3">
        <v>680</v>
      </c>
      <c r="E68" s="3">
        <v>0</v>
      </c>
      <c r="F68" s="3">
        <f>D68*E68</f>
        <v>0</v>
      </c>
    </row>
    <row r="69" spans="1:6" x14ac:dyDescent="0.25">
      <c r="A69" s="1" t="s">
        <v>110</v>
      </c>
      <c r="B69" s="2" t="s">
        <v>111</v>
      </c>
      <c r="C69" s="1" t="s">
        <v>7</v>
      </c>
      <c r="D69" s="3">
        <v>0.17</v>
      </c>
      <c r="E69" s="3">
        <v>0</v>
      </c>
      <c r="F69" s="3">
        <f>D69*E69</f>
        <v>0</v>
      </c>
    </row>
    <row r="70" spans="1:6" x14ac:dyDescent="0.25">
      <c r="A70" s="7" t="s">
        <v>121</v>
      </c>
      <c r="B70" s="8"/>
      <c r="C70" s="8"/>
      <c r="D70" s="8"/>
      <c r="E70" s="9"/>
      <c r="F70" s="3">
        <f>SUM(F6:F69)</f>
        <v>0</v>
      </c>
    </row>
    <row r="71" spans="1:6" x14ac:dyDescent="0.25">
      <c r="A71" s="7" t="s">
        <v>123</v>
      </c>
      <c r="B71" s="8"/>
      <c r="C71" s="8"/>
      <c r="D71" s="8"/>
      <c r="E71" s="9"/>
      <c r="F71" s="3">
        <f>F70*23%</f>
        <v>0</v>
      </c>
    </row>
    <row r="72" spans="1:6" x14ac:dyDescent="0.25">
      <c r="A72" s="7" t="s">
        <v>122</v>
      </c>
      <c r="B72" s="8"/>
      <c r="C72" s="8"/>
      <c r="D72" s="8"/>
      <c r="E72" s="9"/>
      <c r="F72" s="3">
        <f>F70+F71</f>
        <v>0</v>
      </c>
    </row>
    <row r="74" spans="1:6" x14ac:dyDescent="0.25">
      <c r="D74" s="12" t="s">
        <v>139</v>
      </c>
    </row>
    <row r="76" spans="1:6" x14ac:dyDescent="0.25">
      <c r="B76" t="s">
        <v>138</v>
      </c>
      <c r="D76" s="13" t="s">
        <v>140</v>
      </c>
      <c r="E76" s="13"/>
      <c r="F76" s="13"/>
    </row>
    <row r="77" spans="1:6" ht="28.5" customHeight="1" x14ac:dyDescent="0.25">
      <c r="D77" s="13"/>
      <c r="E77" s="13"/>
      <c r="F77" s="13"/>
    </row>
  </sheetData>
  <mergeCells count="6">
    <mergeCell ref="A2:F2"/>
    <mergeCell ref="D76:F77"/>
    <mergeCell ref="A3:F3"/>
    <mergeCell ref="A70:E70"/>
    <mergeCell ref="A71:E71"/>
    <mergeCell ref="A72:E72"/>
  </mergeCells>
  <pageMargins left="0.7" right="0.7" top="0.75" bottom="0.75" header="0.3" footer="0.3"/>
  <pageSetup paperSize="9" scale="69" orientation="portrait" r:id="rId1"/>
  <rowBreaks count="2" manualBreakCount="2">
    <brk id="33" max="16383" man="1"/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Beata</cp:lastModifiedBy>
  <cp:lastPrinted>2026-02-12T12:26:52Z</cp:lastPrinted>
  <dcterms:created xsi:type="dcterms:W3CDTF">2026-02-10T15:23:30Z</dcterms:created>
  <dcterms:modified xsi:type="dcterms:W3CDTF">2026-02-12T12:27:06Z</dcterms:modified>
</cp:coreProperties>
</file>